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380" windowHeight="8190" tabRatio="590" activeTab="4"/>
  </bookViews>
  <sheets>
    <sheet name="Cement" sheetId="1" r:id="rId1"/>
    <sheet name="Kostka brukowa, krawężniki" sheetId="2" r:id="rId2"/>
    <sheet name=" Wełna mineralna " sheetId="3" r:id="rId3"/>
    <sheet name=" Styropian " sheetId="4" r:id="rId4"/>
    <sheet name="Pozostałe materiały budowlane" sheetId="5" r:id="rId5"/>
    <sheet name="Arkusz1" sheetId="6" r:id="rId6"/>
  </sheets>
  <calcPr calcId="145621"/>
</workbook>
</file>

<file path=xl/calcChain.xml><?xml version="1.0" encoding="utf-8"?>
<calcChain xmlns="http://schemas.openxmlformats.org/spreadsheetml/2006/main">
  <c r="G6" i="4" l="1"/>
  <c r="H6" i="4" s="1"/>
  <c r="F6" i="4"/>
  <c r="G5" i="4"/>
  <c r="H5" i="4" s="1"/>
  <c r="F5" i="4"/>
  <c r="F4" i="1"/>
  <c r="F5" i="1" s="1"/>
  <c r="H10" i="1" s="1"/>
  <c r="G4" i="1"/>
  <c r="H4" i="1" s="1"/>
  <c r="H5" i="1" s="1"/>
  <c r="H11" i="1" s="1"/>
  <c r="F4" i="4"/>
  <c r="G4" i="4"/>
  <c r="H4" i="4" s="1"/>
  <c r="F4" i="3"/>
  <c r="G4" i="3"/>
  <c r="H4" i="3" s="1"/>
  <c r="F5" i="3"/>
  <c r="G12" i="3"/>
  <c r="F4" i="2"/>
  <c r="G4" i="2"/>
  <c r="H4" i="2" s="1"/>
  <c r="F5" i="2"/>
  <c r="F8" i="2" s="1"/>
  <c r="G14" i="2" s="1"/>
  <c r="G5" i="2"/>
  <c r="H5" i="2" s="1"/>
  <c r="F6" i="2"/>
  <c r="G6" i="2"/>
  <c r="H6" i="2"/>
  <c r="F7" i="2"/>
  <c r="G7" i="2"/>
  <c r="H7" i="2" s="1"/>
  <c r="F4" i="5"/>
  <c r="F20" i="5" s="1"/>
  <c r="G24" i="5" s="1"/>
  <c r="G4" i="5"/>
  <c r="H4" i="5" s="1"/>
  <c r="H20" i="5" s="1"/>
  <c r="G25" i="5" s="1"/>
  <c r="F5" i="5"/>
  <c r="G5" i="5"/>
  <c r="H5" i="5" s="1"/>
  <c r="F6" i="5"/>
  <c r="G6" i="5"/>
  <c r="H6" i="5" s="1"/>
  <c r="F7" i="5"/>
  <c r="G7" i="5"/>
  <c r="H7" i="5" s="1"/>
  <c r="F8" i="5"/>
  <c r="G8" i="5"/>
  <c r="H8" i="5" s="1"/>
  <c r="F9" i="5"/>
  <c r="G9" i="5"/>
  <c r="H9" i="5" s="1"/>
  <c r="F10" i="5"/>
  <c r="G10" i="5"/>
  <c r="H10" i="5" s="1"/>
  <c r="F11" i="5"/>
  <c r="G11" i="5"/>
  <c r="H11" i="5" s="1"/>
  <c r="F12" i="5"/>
  <c r="G12" i="5"/>
  <c r="H12" i="5" s="1"/>
  <c r="F13" i="5"/>
  <c r="G13" i="5"/>
  <c r="H13" i="5" s="1"/>
  <c r="F14" i="5"/>
  <c r="G14" i="5"/>
  <c r="H14" i="5" s="1"/>
  <c r="F15" i="5"/>
  <c r="G15" i="5"/>
  <c r="H15" i="5" s="1"/>
  <c r="F16" i="5"/>
  <c r="G16" i="5"/>
  <c r="H16" i="5" s="1"/>
  <c r="F17" i="5"/>
  <c r="G17" i="5"/>
  <c r="H17" i="5" s="1"/>
  <c r="F18" i="5"/>
  <c r="G18" i="5"/>
  <c r="H18" i="5" s="1"/>
  <c r="F19" i="5"/>
  <c r="G19" i="5"/>
  <c r="H19" i="5" s="1"/>
  <c r="F7" i="4" l="1"/>
  <c r="G12" i="4" s="1"/>
  <c r="H7" i="4"/>
  <c r="G13" i="4" s="1"/>
  <c r="H8" i="2"/>
  <c r="G15" i="2" s="1"/>
  <c r="H5" i="3"/>
  <c r="G13" i="3"/>
</calcChain>
</file>

<file path=xl/sharedStrings.xml><?xml version="1.0" encoding="utf-8"?>
<sst xmlns="http://schemas.openxmlformats.org/spreadsheetml/2006/main" count="207" uniqueCount="57">
  <si>
    <t>Lp.</t>
  </si>
  <si>
    <t>Nazwa towaru</t>
  </si>
  <si>
    <t>Jednostka miary</t>
  </si>
  <si>
    <t>Ilość</t>
  </si>
  <si>
    <t>Cena jedn. netto [zł]</t>
  </si>
  <si>
    <t>Wartość netto [zł]</t>
  </si>
  <si>
    <t>Cena jedn. brutto [zł]</t>
  </si>
  <si>
    <t>Wartość brutto [zł]</t>
  </si>
  <si>
    <t>Odbiorca</t>
  </si>
  <si>
    <t>Przeznaczenie</t>
  </si>
  <si>
    <t>Cement Cm II 32,5 R</t>
  </si>
  <si>
    <t>T</t>
  </si>
  <si>
    <t>UG</t>
  </si>
  <si>
    <t xml:space="preserve"> Utwardzenie działki budowlanej w miejscowości Baboszewo</t>
  </si>
  <si>
    <t>Suma</t>
  </si>
  <si>
    <t>Data:</t>
  </si>
  <si>
    <t>Wartość zamówienia ogółem:</t>
  </si>
  <si>
    <t>1.</t>
  </si>
  <si>
    <t>2.</t>
  </si>
  <si>
    <t>Pieczęć i podpis:</t>
  </si>
  <si>
    <t xml:space="preserve">Obrzeże betonowe gr. 8 x 30x 100 </t>
  </si>
  <si>
    <t>szt.</t>
  </si>
  <si>
    <t>Utwardzenie działki budowlanej w miejscowości Baboszewo</t>
  </si>
  <si>
    <t>Kostka betonowa gr. 8 cm, prostokątna  szara</t>
  </si>
  <si>
    <t>Krawężnik drogowy 15x30x100</t>
  </si>
  <si>
    <t>Kostka betonowa gr. 8 cm, prostokątna czerwona.</t>
  </si>
  <si>
    <t xml:space="preserve">3. Dostawa wełny </t>
  </si>
  <si>
    <t>Wełna mineralna  gr. 15 cm ^0,039</t>
  </si>
  <si>
    <t>m2</t>
  </si>
  <si>
    <t>budynek socjalny w Niedarzynie</t>
  </si>
  <si>
    <t>4. Dostawa styropianu</t>
  </si>
  <si>
    <t>m3</t>
  </si>
  <si>
    <t>Folia budowlana paroizolacyjna gr. 0,2 mm</t>
  </si>
  <si>
    <t>Klej do przyklejania styropianu i zatapiania siatki</t>
  </si>
  <si>
    <t>kg.</t>
  </si>
  <si>
    <t>Siatka z włókna szklanego  żółta</t>
  </si>
  <si>
    <t>mb</t>
  </si>
  <si>
    <t xml:space="preserve">Kołki do mocowania styropianu 10x180 </t>
  </si>
  <si>
    <t>Klej do styropianu poliuretan 750 ml.</t>
  </si>
  <si>
    <t>Narożniki aluminiowe z siatką 3m</t>
  </si>
  <si>
    <t xml:space="preserve">Grunt pod tynk mozaikowy granulacja 1,5 mm w kolorze mozaiki. </t>
  </si>
  <si>
    <t>Tynk mozaikowy granulacja 1,5 mm kolor do uzgodnienia z zamawiającym</t>
  </si>
  <si>
    <t xml:space="preserve">litr. </t>
  </si>
  <si>
    <t>Folia kubełkowa 1x20 m</t>
  </si>
  <si>
    <t xml:space="preserve">Grunt asfaltowy wodny  </t>
  </si>
  <si>
    <t>Kołki do mocowania styropianu 10x120</t>
  </si>
  <si>
    <t xml:space="preserve">parapet zewnętrzny metalowy wym:      105x43 cm         </t>
  </si>
  <si>
    <t>Styropian fasadowy graphite  współczynnik przewodzenia ciepła  ^=0,033 gr. 10 cm</t>
  </si>
  <si>
    <t>Styropian fasadowy graphite  , współczynnik przewodzenia ciepła ^=0,033   gr. 2  cm</t>
  </si>
  <si>
    <t>5. Dostawa pozostałych materiałów budowlanych.</t>
  </si>
  <si>
    <t>1.  Dostawa cementu.</t>
  </si>
  <si>
    <t xml:space="preserve">2. Dostawa kostki brukowej,  obrzeży i krawężników. </t>
  </si>
  <si>
    <t xml:space="preserve">Grunt głęboko penetrujący </t>
  </si>
  <si>
    <t>Styropian  do posadzek i izolacji fundamentów m  ^0,036                 gr. 6 cm</t>
  </si>
  <si>
    <t>Parapet zewnętrzny metalowy wym:     180 x 43 cm z zakończeniem</t>
  </si>
  <si>
    <t xml:space="preserve">Parapet zewnętrzny metalowy wym:      148x43 cm         z zakończeniem </t>
  </si>
  <si>
    <t xml:space="preserve">Parapet zewnętrzny metalowy wym:      153x43 cm        z zakończeniem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</si>
</sst>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Arial1"/>
      <charset val="238"/>
    </font>
    <font>
      <b/>
      <sz val="11"/>
      <color indexed="8"/>
      <name val="Arial1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52"/>
      </patternFill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NumberFormat="1"/>
    <xf numFmtId="0" fontId="0" fillId="0" borderId="0" xfId="0" applyNumberFormat="1" applyAlignment="1">
      <alignment horizont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left" vertical="center" wrapText="1"/>
    </xf>
    <xf numFmtId="0" fontId="0" fillId="0" borderId="0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justify" vertical="center"/>
    </xf>
    <xf numFmtId="4" fontId="3" fillId="0" borderId="0" xfId="0" applyNumberFormat="1" applyFont="1" applyBorder="1" applyAlignment="1">
      <alignment horizontal="center" vertical="center"/>
    </xf>
    <xf numFmtId="0" fontId="3" fillId="0" borderId="0" xfId="0" applyNumberFormat="1" applyFont="1"/>
    <xf numFmtId="0" fontId="2" fillId="3" borderId="0" xfId="0" applyNumberFormat="1" applyFont="1" applyFill="1" applyAlignment="1">
      <alignment horizontal="right" vertical="center"/>
    </xf>
    <xf numFmtId="4" fontId="2" fillId="3" borderId="0" xfId="0" applyNumberFormat="1" applyFont="1" applyFill="1" applyAlignment="1">
      <alignment horizontal="center" vertical="center"/>
    </xf>
    <xf numFmtId="0" fontId="3" fillId="0" borderId="0" xfId="0" applyNumberFormat="1" applyFont="1" applyBorder="1" applyAlignment="1">
      <alignment horizontal="left" vertical="center"/>
    </xf>
    <xf numFmtId="0" fontId="0" fillId="0" borderId="0" xfId="0" applyNumberFormat="1" applyFill="1" applyBorder="1"/>
    <xf numFmtId="0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left" vertical="center" wrapText="1"/>
    </xf>
    <xf numFmtId="4" fontId="3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left" vertical="center"/>
    </xf>
    <xf numFmtId="0" fontId="0" fillId="0" borderId="0" xfId="0" applyNumberFormat="1" applyFill="1" applyAlignment="1">
      <alignment horizontal="center"/>
    </xf>
    <xf numFmtId="0" fontId="0" fillId="0" borderId="0" xfId="0" applyNumberFormat="1" applyFill="1"/>
    <xf numFmtId="0" fontId="3" fillId="0" borderId="0" xfId="0" applyNumberFormat="1" applyFont="1" applyFill="1" applyBorder="1" applyAlignment="1">
      <alignment horizontal="left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 wrapText="1"/>
    </xf>
    <xf numFmtId="0" fontId="0" fillId="0" borderId="0" xfId="0" applyNumberFormat="1" applyFill="1" applyBorder="1" applyAlignment="1">
      <alignment horizontal="center"/>
    </xf>
    <xf numFmtId="0" fontId="0" fillId="0" borderId="0" xfId="0" applyNumberFormat="1" applyFill="1" applyBorder="1" applyAlignment="1">
      <alignment horizont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Border="1"/>
    <xf numFmtId="0" fontId="3" fillId="0" borderId="0" xfId="0" applyNumberFormat="1" applyFont="1" applyFill="1" applyBorder="1"/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right" vertical="center"/>
    </xf>
    <xf numFmtId="4" fontId="3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 wrapText="1"/>
    </xf>
    <xf numFmtId="4" fontId="2" fillId="0" borderId="0" xfId="0" applyNumberFormat="1" applyFont="1" applyFill="1" applyBorder="1" applyAlignment="1">
      <alignment horizontal="center"/>
    </xf>
    <xf numFmtId="0" fontId="2" fillId="3" borderId="2" xfId="0" applyNumberFormat="1" applyFont="1" applyFill="1" applyBorder="1" applyAlignment="1">
      <alignment horizontal="center" vertical="center"/>
    </xf>
    <xf numFmtId="4" fontId="2" fillId="3" borderId="3" xfId="0" applyNumberFormat="1" applyFont="1" applyFill="1" applyBorder="1" applyAlignment="1">
      <alignment horizontal="center" vertical="center" wrapText="1"/>
    </xf>
    <xf numFmtId="4" fontId="2" fillId="3" borderId="4" xfId="0" applyNumberFormat="1" applyFont="1" applyFill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wrapText="1"/>
    </xf>
    <xf numFmtId="4" fontId="3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/>
    </xf>
    <xf numFmtId="0" fontId="3" fillId="0" borderId="1" xfId="0" applyNumberFormat="1" applyFont="1" applyBorder="1" applyAlignment="1">
      <alignment horizontal="justify" vertical="center"/>
    </xf>
    <xf numFmtId="0" fontId="3" fillId="0" borderId="1" xfId="0" applyNumberFormat="1" applyFont="1" applyBorder="1" applyAlignment="1">
      <alignment vertical="center" wrapText="1"/>
    </xf>
    <xf numFmtId="0" fontId="3" fillId="0" borderId="1" xfId="0" applyNumberFormat="1" applyFont="1" applyBorder="1" applyAlignment="1">
      <alignment horizontal="justify" vertical="center" wrapText="1"/>
    </xf>
    <xf numFmtId="0" fontId="3" fillId="0" borderId="1" xfId="0" applyNumberFormat="1" applyFont="1" applyBorder="1" applyAlignment="1">
      <alignment horizontal="justify" wrapText="1"/>
    </xf>
    <xf numFmtId="0" fontId="2" fillId="3" borderId="2" xfId="0" applyNumberFormat="1" applyFont="1" applyFill="1" applyBorder="1" applyAlignment="1">
      <alignment horizontal="center"/>
    </xf>
    <xf numFmtId="4" fontId="2" fillId="3" borderId="3" xfId="0" applyNumberFormat="1" applyFont="1" applyFill="1" applyBorder="1" applyAlignment="1">
      <alignment horizontal="center" wrapText="1"/>
    </xf>
    <xf numFmtId="4" fontId="2" fillId="3" borderId="2" xfId="0" applyNumberFormat="1" applyFont="1" applyFill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left" wrapText="1"/>
    </xf>
    <xf numFmtId="4" fontId="3" fillId="0" borderId="1" xfId="0" applyNumberFormat="1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4" fontId="2" fillId="3" borderId="3" xfId="0" applyNumberFormat="1" applyFont="1" applyFill="1" applyBorder="1" applyAlignment="1">
      <alignment horizontal="center" vertical="center"/>
    </xf>
    <xf numFmtId="4" fontId="2" fillId="3" borderId="2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 wrapText="1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justify" vertical="center"/>
    </xf>
    <xf numFmtId="0" fontId="4" fillId="0" borderId="1" xfId="0" applyFont="1" applyBorder="1" applyAlignment="1">
      <alignment horizontal="left" wrapText="1"/>
    </xf>
    <xf numFmtId="0" fontId="2" fillId="3" borderId="0" xfId="0" applyNumberFormat="1" applyFont="1" applyFill="1" applyAlignment="1">
      <alignment horizontal="center"/>
    </xf>
    <xf numFmtId="0" fontId="2" fillId="3" borderId="0" xfId="0" applyNumberFormat="1" applyFont="1" applyFill="1" applyAlignment="1">
      <alignment horizontal="center" vertical="center"/>
    </xf>
    <xf numFmtId="0" fontId="1" fillId="0" borderId="0" xfId="0" applyNumberFormat="1" applyFont="1" applyAlignment="1">
      <alignment horizontal="left"/>
    </xf>
    <xf numFmtId="0" fontId="0" fillId="0" borderId="0" xfId="0" applyNumberFormat="1" applyFill="1" applyBorder="1"/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 vertical="center"/>
    </xf>
    <xf numFmtId="0" fontId="0" fillId="0" borderId="2" xfId="0" applyNumberFormat="1" applyFill="1" applyBorder="1"/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0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="105" zoomScaleNormal="105" workbookViewId="0">
      <selection sqref="A1:J1"/>
    </sheetView>
  </sheetViews>
  <sheetFormatPr defaultColWidth="8.875" defaultRowHeight="14.25"/>
  <cols>
    <col min="1" max="1" width="5.125" style="1" customWidth="1"/>
    <col min="2" max="2" width="18.5" style="1" customWidth="1"/>
    <col min="3" max="7" width="10.625" style="1" customWidth="1"/>
    <col min="8" max="8" width="12.625" style="1" customWidth="1"/>
    <col min="9" max="9" width="13.125" style="2" customWidth="1"/>
    <col min="10" max="10" width="26.625" style="1" customWidth="1"/>
    <col min="11" max="12" width="10.625" style="1" customWidth="1"/>
    <col min="13" max="16384" width="8.875" style="1"/>
  </cols>
  <sheetData>
    <row r="1" spans="1:10" ht="15">
      <c r="A1" s="69" t="s">
        <v>50</v>
      </c>
      <c r="B1" s="69"/>
      <c r="C1" s="69"/>
      <c r="D1" s="69"/>
      <c r="E1" s="69"/>
      <c r="F1" s="69"/>
      <c r="G1" s="69"/>
      <c r="H1" s="69"/>
      <c r="I1" s="69"/>
      <c r="J1" s="69"/>
    </row>
    <row r="3" spans="1:10" ht="30">
      <c r="A3" s="41" t="s">
        <v>0</v>
      </c>
      <c r="B3" s="41" t="s">
        <v>1</v>
      </c>
      <c r="C3" s="42" t="s">
        <v>2</v>
      </c>
      <c r="D3" s="41" t="s">
        <v>3</v>
      </c>
      <c r="E3" s="42" t="s">
        <v>4</v>
      </c>
      <c r="F3" s="42" t="s">
        <v>5</v>
      </c>
      <c r="G3" s="42" t="s">
        <v>6</v>
      </c>
      <c r="H3" s="42" t="s">
        <v>7</v>
      </c>
      <c r="I3" s="42" t="s">
        <v>8</v>
      </c>
      <c r="J3" s="42" t="s">
        <v>9</v>
      </c>
    </row>
    <row r="4" spans="1:10" ht="42.75">
      <c r="A4" s="43">
        <v>1</v>
      </c>
      <c r="B4" s="63" t="s">
        <v>10</v>
      </c>
      <c r="C4" s="43" t="s">
        <v>11</v>
      </c>
      <c r="D4" s="43">
        <v>2.8</v>
      </c>
      <c r="E4" s="45"/>
      <c r="F4" s="45">
        <f>E4*D4</f>
        <v>0</v>
      </c>
      <c r="G4" s="45">
        <f>E4*1.23</f>
        <v>0</v>
      </c>
      <c r="H4" s="43">
        <f>G4*D4</f>
        <v>0</v>
      </c>
      <c r="I4" s="64" t="s">
        <v>12</v>
      </c>
      <c r="J4" s="65" t="s">
        <v>13</v>
      </c>
    </row>
    <row r="5" spans="1:10" ht="15">
      <c r="A5" s="3"/>
      <c r="B5" s="4"/>
      <c r="C5" s="3"/>
      <c r="D5" s="3"/>
      <c r="E5" s="37" t="s">
        <v>14</v>
      </c>
      <c r="F5" s="61">
        <f>F4</f>
        <v>0</v>
      </c>
      <c r="G5" s="37" t="s">
        <v>14</v>
      </c>
      <c r="H5" s="62">
        <f>H4</f>
        <v>0</v>
      </c>
      <c r="I5" s="5"/>
      <c r="J5" s="6"/>
    </row>
    <row r="6" spans="1:10" ht="15">
      <c r="A6" s="3"/>
      <c r="B6" s="4"/>
      <c r="C6" s="3"/>
      <c r="D6" s="3"/>
      <c r="E6" s="7"/>
      <c r="F6" s="7"/>
      <c r="G6" s="7"/>
      <c r="H6" s="3"/>
      <c r="I6" s="5"/>
      <c r="J6" s="6"/>
    </row>
    <row r="7" spans="1:10" ht="15">
      <c r="A7" s="3"/>
      <c r="B7" s="4"/>
      <c r="C7" s="3"/>
      <c r="D7" s="3"/>
      <c r="E7" s="7"/>
      <c r="F7" s="7"/>
      <c r="G7" s="7"/>
      <c r="H7" s="3"/>
      <c r="I7" s="5"/>
      <c r="J7" s="6"/>
    </row>
    <row r="8" spans="1:10" ht="15">
      <c r="A8" s="3"/>
      <c r="B8" s="4"/>
      <c r="C8" s="3"/>
      <c r="D8" s="3"/>
      <c r="E8" s="7"/>
      <c r="F8" s="7"/>
      <c r="G8" s="7"/>
      <c r="H8" s="3"/>
      <c r="I8" s="5"/>
      <c r="J8" s="6"/>
    </row>
    <row r="9" spans="1:10" ht="15">
      <c r="A9" s="3"/>
      <c r="B9" s="8" t="s">
        <v>15</v>
      </c>
      <c r="C9" s="8"/>
      <c r="D9" s="8"/>
      <c r="E9" s="67" t="s">
        <v>16</v>
      </c>
      <c r="F9" s="67"/>
      <c r="G9" s="67"/>
      <c r="H9" s="67"/>
      <c r="I9" s="5"/>
      <c r="J9" s="6"/>
    </row>
    <row r="10" spans="1:10" ht="15">
      <c r="A10" s="3"/>
      <c r="B10" s="8"/>
      <c r="C10" s="8"/>
      <c r="D10" s="8"/>
      <c r="E10" s="9" t="s">
        <v>17</v>
      </c>
      <c r="F10" s="68" t="s">
        <v>5</v>
      </c>
      <c r="G10" s="68"/>
      <c r="H10" s="10">
        <f>F5</f>
        <v>0</v>
      </c>
      <c r="I10" s="5"/>
      <c r="J10" s="6"/>
    </row>
    <row r="11" spans="1:10" ht="15">
      <c r="A11" s="3"/>
      <c r="B11" s="8"/>
      <c r="C11" s="8"/>
      <c r="D11" s="8"/>
      <c r="E11" s="9" t="s">
        <v>18</v>
      </c>
      <c r="F11" s="68" t="s">
        <v>7</v>
      </c>
      <c r="G11" s="68"/>
      <c r="H11" s="10">
        <f>H5</f>
        <v>0</v>
      </c>
      <c r="I11" s="5"/>
      <c r="J11" s="6"/>
    </row>
    <row r="12" spans="1:10" ht="15">
      <c r="A12" s="3"/>
      <c r="B12" s="11"/>
      <c r="C12" s="3"/>
      <c r="D12" s="3"/>
      <c r="E12" s="7"/>
      <c r="F12" s="7"/>
      <c r="G12" s="7"/>
      <c r="H12" s="3"/>
      <c r="I12" s="5"/>
      <c r="J12" s="6"/>
    </row>
    <row r="13" spans="1:10" ht="15">
      <c r="A13" s="3"/>
      <c r="B13" s="11"/>
      <c r="C13" s="3"/>
      <c r="D13" s="3"/>
      <c r="E13" s="7"/>
      <c r="F13" s="7"/>
      <c r="G13" s="7"/>
      <c r="H13" s="3"/>
      <c r="I13" s="5"/>
      <c r="J13" s="6"/>
    </row>
    <row r="14" spans="1:10" ht="15">
      <c r="A14" s="3"/>
      <c r="B14" s="11"/>
      <c r="C14" s="3"/>
      <c r="D14" s="3"/>
      <c r="E14" s="7"/>
      <c r="F14" s="7"/>
      <c r="G14" s="7"/>
      <c r="H14" s="3"/>
      <c r="I14" s="5"/>
      <c r="J14" s="6"/>
    </row>
    <row r="15" spans="1:10" ht="15">
      <c r="A15" s="3"/>
      <c r="B15" s="8" t="s">
        <v>19</v>
      </c>
      <c r="C15" s="8"/>
      <c r="D15" s="3"/>
      <c r="E15" s="7"/>
      <c r="F15" s="7"/>
      <c r="G15" s="7"/>
      <c r="H15" s="3"/>
      <c r="I15" s="5"/>
      <c r="J15" s="6"/>
    </row>
    <row r="16" spans="1:10" ht="15">
      <c r="A16" s="3"/>
      <c r="B16" s="4"/>
      <c r="C16" s="3"/>
      <c r="D16" s="3"/>
      <c r="E16" s="7"/>
      <c r="F16" s="7"/>
      <c r="G16" s="7"/>
      <c r="H16" s="3"/>
      <c r="I16" s="5"/>
      <c r="J16" s="6"/>
    </row>
    <row r="17" spans="1:10" ht="15">
      <c r="A17" s="3"/>
      <c r="B17" s="11"/>
      <c r="C17" s="3"/>
      <c r="D17" s="3"/>
      <c r="E17" s="7"/>
      <c r="F17" s="7"/>
      <c r="G17" s="7"/>
      <c r="H17" s="3"/>
      <c r="I17" s="5"/>
      <c r="J17" s="6"/>
    </row>
    <row r="18" spans="1:10" ht="15">
      <c r="A18" s="3"/>
      <c r="B18" s="11"/>
      <c r="C18" s="3"/>
      <c r="D18" s="3"/>
      <c r="E18" s="7"/>
      <c r="F18" s="7"/>
      <c r="G18" s="7"/>
      <c r="H18" s="3"/>
      <c r="I18" s="5"/>
      <c r="J18" s="6"/>
    </row>
    <row r="19" spans="1:10" ht="15">
      <c r="A19" s="3"/>
      <c r="B19" s="11"/>
      <c r="C19" s="3"/>
      <c r="D19" s="3"/>
      <c r="E19" s="7"/>
      <c r="F19" s="7"/>
      <c r="G19" s="7"/>
      <c r="H19" s="3"/>
      <c r="I19" s="5"/>
      <c r="J19" s="6"/>
    </row>
    <row r="20" spans="1:10" ht="15">
      <c r="A20" s="3"/>
      <c r="B20" s="4"/>
      <c r="C20" s="3"/>
      <c r="D20" s="3"/>
      <c r="E20" s="7"/>
      <c r="F20" s="7"/>
      <c r="G20" s="7"/>
      <c r="H20" s="7"/>
      <c r="I20" s="5"/>
      <c r="J20" s="6"/>
    </row>
    <row r="21" spans="1:10" ht="15">
      <c r="A21" s="3"/>
      <c r="B21" s="4"/>
      <c r="C21" s="3"/>
      <c r="D21" s="3"/>
      <c r="E21" s="7"/>
      <c r="F21" s="7"/>
      <c r="G21" s="7"/>
      <c r="H21" s="7"/>
      <c r="I21" s="5"/>
      <c r="J21" s="6"/>
    </row>
    <row r="22" spans="1:10" ht="15">
      <c r="A22" s="3"/>
      <c r="B22" s="4"/>
      <c r="C22" s="3"/>
      <c r="D22" s="3"/>
      <c r="E22" s="7"/>
      <c r="F22" s="7"/>
      <c r="G22" s="7"/>
      <c r="H22" s="7"/>
      <c r="I22" s="5"/>
      <c r="J22" s="6"/>
    </row>
    <row r="23" spans="1:10" ht="15">
      <c r="A23" s="3"/>
      <c r="B23" s="4"/>
      <c r="C23" s="3"/>
      <c r="D23" s="3"/>
      <c r="E23" s="7"/>
      <c r="F23" s="7"/>
      <c r="G23" s="7"/>
      <c r="H23" s="7"/>
      <c r="I23" s="5"/>
      <c r="J23" s="6"/>
    </row>
    <row r="24" spans="1:10" ht="15">
      <c r="A24" s="3"/>
      <c r="B24" s="4"/>
      <c r="C24" s="3"/>
      <c r="D24" s="3"/>
      <c r="E24" s="7"/>
      <c r="F24" s="7"/>
      <c r="G24" s="7"/>
      <c r="H24" s="7"/>
      <c r="I24" s="5"/>
      <c r="J24" s="6"/>
    </row>
    <row r="25" spans="1:10" ht="15">
      <c r="A25" s="3"/>
      <c r="B25" s="4"/>
      <c r="C25" s="3"/>
      <c r="D25" s="3"/>
      <c r="E25" s="7"/>
      <c r="F25" s="7"/>
      <c r="G25" s="7"/>
      <c r="H25" s="7"/>
      <c r="I25" s="5"/>
      <c r="J25" s="6"/>
    </row>
    <row r="26" spans="1:10" ht="15">
      <c r="A26" s="3"/>
      <c r="B26" s="4"/>
      <c r="C26" s="3"/>
      <c r="D26" s="3"/>
      <c r="E26" s="7"/>
      <c r="F26" s="7"/>
      <c r="G26" s="7"/>
      <c r="H26" s="7"/>
      <c r="I26" s="5"/>
      <c r="J26" s="6"/>
    </row>
    <row r="27" spans="1:10" ht="15">
      <c r="A27" s="70"/>
      <c r="B27" s="70"/>
      <c r="C27" s="70"/>
      <c r="D27" s="70"/>
      <c r="E27" s="13"/>
      <c r="F27" s="14"/>
      <c r="G27" s="13"/>
      <c r="H27" s="14"/>
      <c r="I27" s="15"/>
      <c r="J27" s="15"/>
    </row>
    <row r="28" spans="1:10" ht="15">
      <c r="A28" s="16"/>
      <c r="B28" s="17"/>
      <c r="C28" s="16"/>
      <c r="D28" s="16"/>
      <c r="E28" s="18"/>
      <c r="F28" s="18"/>
      <c r="G28" s="18"/>
      <c r="H28" s="12"/>
      <c r="I28" s="15"/>
      <c r="J28" s="19"/>
    </row>
    <row r="29" spans="1:10" ht="15">
      <c r="A29" s="16"/>
      <c r="B29" s="17"/>
      <c r="C29" s="16"/>
      <c r="D29" s="16"/>
      <c r="E29" s="18"/>
      <c r="F29" s="18"/>
      <c r="G29" s="18"/>
      <c r="H29" s="18"/>
      <c r="I29" s="15"/>
      <c r="J29" s="19"/>
    </row>
    <row r="30" spans="1:10" ht="15">
      <c r="A30" s="16"/>
      <c r="B30" s="17"/>
      <c r="C30" s="16"/>
      <c r="D30" s="16"/>
      <c r="E30" s="18"/>
      <c r="F30" s="18"/>
      <c r="G30" s="18"/>
      <c r="H30" s="18"/>
      <c r="I30" s="15"/>
      <c r="J30" s="19"/>
    </row>
    <row r="31" spans="1:10" ht="15">
      <c r="A31" s="16"/>
      <c r="B31" s="20"/>
      <c r="C31" s="16"/>
      <c r="D31" s="16"/>
      <c r="E31" s="18"/>
      <c r="F31" s="18"/>
      <c r="G31" s="18"/>
      <c r="H31" s="18"/>
      <c r="I31" s="15"/>
      <c r="J31" s="19"/>
    </row>
    <row r="32" spans="1:10" ht="15">
      <c r="A32" s="16"/>
      <c r="B32" s="20"/>
      <c r="C32" s="16"/>
      <c r="D32" s="16"/>
      <c r="E32" s="18"/>
      <c r="F32" s="18"/>
      <c r="G32" s="18"/>
      <c r="H32" s="18"/>
      <c r="I32" s="15"/>
      <c r="J32" s="19"/>
    </row>
    <row r="33" spans="1:10" ht="15">
      <c r="A33" s="16"/>
      <c r="B33" s="17"/>
      <c r="C33" s="16"/>
      <c r="D33" s="16"/>
      <c r="E33" s="18"/>
      <c r="F33" s="18"/>
      <c r="G33" s="18"/>
      <c r="H33" s="18"/>
      <c r="I33" s="15"/>
      <c r="J33" s="19"/>
    </row>
    <row r="34" spans="1:10" ht="15">
      <c r="A34" s="16"/>
      <c r="B34" s="17"/>
      <c r="C34" s="16"/>
      <c r="D34" s="16"/>
      <c r="E34" s="18"/>
      <c r="F34" s="18"/>
      <c r="G34" s="18"/>
      <c r="H34" s="18"/>
      <c r="I34" s="15"/>
      <c r="J34" s="19"/>
    </row>
    <row r="35" spans="1:10" ht="15">
      <c r="A35" s="16"/>
      <c r="B35" s="17"/>
      <c r="C35" s="16"/>
      <c r="D35" s="16"/>
      <c r="E35" s="18"/>
      <c r="F35" s="18"/>
      <c r="G35" s="18"/>
      <c r="H35" s="18"/>
      <c r="I35" s="15"/>
      <c r="J35" s="19"/>
    </row>
    <row r="36" spans="1:10" ht="15">
      <c r="A36" s="16"/>
      <c r="B36" s="17"/>
      <c r="C36" s="16"/>
      <c r="D36" s="16"/>
      <c r="E36" s="18"/>
      <c r="F36" s="18"/>
      <c r="G36" s="18"/>
      <c r="H36" s="18"/>
      <c r="I36" s="15"/>
      <c r="J36" s="19"/>
    </row>
    <row r="37" spans="1:10" ht="15">
      <c r="A37" s="70"/>
      <c r="B37" s="70"/>
      <c r="C37" s="70"/>
      <c r="D37" s="70"/>
      <c r="E37" s="13"/>
      <c r="F37" s="14"/>
      <c r="G37" s="13"/>
      <c r="H37" s="14"/>
      <c r="I37" s="21"/>
      <c r="J37" s="22"/>
    </row>
    <row r="39" spans="1:10" ht="15">
      <c r="A39" s="8" t="s">
        <v>15</v>
      </c>
      <c r="B39" s="8"/>
      <c r="C39" s="8"/>
      <c r="D39" s="67" t="s">
        <v>16</v>
      </c>
      <c r="E39" s="67"/>
      <c r="F39" s="67"/>
      <c r="G39" s="67"/>
    </row>
    <row r="40" spans="1:10" ht="15">
      <c r="A40" s="8"/>
      <c r="B40" s="8"/>
      <c r="C40" s="8"/>
      <c r="D40" s="9" t="s">
        <v>17</v>
      </c>
      <c r="E40" s="68" t="s">
        <v>5</v>
      </c>
      <c r="F40" s="68"/>
      <c r="G40" s="10">
        <v>30899.279999999999</v>
      </c>
    </row>
    <row r="41" spans="1:10" ht="15">
      <c r="A41" s="8"/>
      <c r="B41" s="8"/>
      <c r="C41" s="8"/>
      <c r="D41" s="9" t="s">
        <v>18</v>
      </c>
      <c r="E41" s="68" t="s">
        <v>7</v>
      </c>
      <c r="F41" s="68"/>
      <c r="G41" s="10">
        <v>38006.11</v>
      </c>
    </row>
    <row r="42" spans="1:10" ht="15">
      <c r="A42" s="8"/>
      <c r="B42" s="8"/>
      <c r="C42" s="8"/>
      <c r="D42" s="8"/>
      <c r="E42" s="8"/>
      <c r="F42" s="8"/>
      <c r="G42" s="8"/>
    </row>
    <row r="43" spans="1:10" ht="15">
      <c r="A43" s="8" t="s">
        <v>19</v>
      </c>
      <c r="B43" s="8"/>
      <c r="C43" s="8"/>
      <c r="D43" s="8"/>
      <c r="E43" s="8"/>
      <c r="F43" s="8"/>
      <c r="G43" s="8"/>
    </row>
  </sheetData>
  <sheetProtection selectLockedCells="1" selectUnlockedCells="1"/>
  <mergeCells count="9">
    <mergeCell ref="D39:G39"/>
    <mergeCell ref="E40:F40"/>
    <mergeCell ref="E41:F41"/>
    <mergeCell ref="A1:J1"/>
    <mergeCell ref="E9:H9"/>
    <mergeCell ref="F10:G10"/>
    <mergeCell ref="F11:G11"/>
    <mergeCell ref="A27:D27"/>
    <mergeCell ref="A37:D37"/>
  </mergeCells>
  <pageMargins left="0" right="0" top="0" bottom="0.1388888888888889" header="0" footer="0"/>
  <pageSetup paperSize="77" firstPageNumber="0" orientation="landscape" horizontalDpi="300" verticalDpi="300" r:id="rId1"/>
  <headerFooter alignWithMargins="0">
    <oddFooter>&amp;C&amp;"Arial,Normalny"&amp;10Strona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="105" zoomScaleNormal="105" workbookViewId="0">
      <selection activeCell="L6" sqref="L6"/>
    </sheetView>
  </sheetViews>
  <sheetFormatPr defaultColWidth="8.875" defaultRowHeight="14.25"/>
  <cols>
    <col min="1" max="1" width="5" style="1" customWidth="1"/>
    <col min="2" max="2" width="18.25" style="1" customWidth="1"/>
    <col min="3" max="8" width="8.875" style="1"/>
    <col min="9" max="9" width="9.375" style="1" customWidth="1"/>
    <col min="10" max="10" width="25.25" style="1" customWidth="1"/>
    <col min="11" max="16384" width="8.875" style="1"/>
  </cols>
  <sheetData>
    <row r="1" spans="1:10" ht="15">
      <c r="A1" s="69" t="s">
        <v>51</v>
      </c>
      <c r="B1" s="69"/>
      <c r="C1" s="69"/>
      <c r="D1" s="69"/>
      <c r="E1" s="69"/>
      <c r="F1" s="69"/>
      <c r="G1" s="69"/>
      <c r="H1" s="69"/>
      <c r="I1" s="69"/>
      <c r="J1" s="69"/>
    </row>
    <row r="3" spans="1:10" ht="45">
      <c r="A3" s="41" t="s">
        <v>0</v>
      </c>
      <c r="B3" s="41" t="s">
        <v>1</v>
      </c>
      <c r="C3" s="42" t="s">
        <v>2</v>
      </c>
      <c r="D3" s="41" t="s">
        <v>3</v>
      </c>
      <c r="E3" s="42" t="s">
        <v>4</v>
      </c>
      <c r="F3" s="42" t="s">
        <v>5</v>
      </c>
      <c r="G3" s="42" t="s">
        <v>6</v>
      </c>
      <c r="H3" s="42" t="s">
        <v>7</v>
      </c>
      <c r="I3" s="42" t="s">
        <v>8</v>
      </c>
      <c r="J3" s="42" t="s">
        <v>9</v>
      </c>
    </row>
    <row r="4" spans="1:10" ht="42.75">
      <c r="A4" s="43">
        <v>1</v>
      </c>
      <c r="B4" s="63" t="s">
        <v>20</v>
      </c>
      <c r="C4" s="43" t="s">
        <v>21</v>
      </c>
      <c r="D4" s="43">
        <v>100</v>
      </c>
      <c r="E4" s="45"/>
      <c r="F4" s="45">
        <f>E4*D4</f>
        <v>0</v>
      </c>
      <c r="G4" s="45">
        <f>E4*1.23</f>
        <v>0</v>
      </c>
      <c r="H4" s="45">
        <f>G4*D4</f>
        <v>0</v>
      </c>
      <c r="I4" s="64" t="s">
        <v>12</v>
      </c>
      <c r="J4" s="65" t="s">
        <v>22</v>
      </c>
    </row>
    <row r="5" spans="1:10" ht="42.75">
      <c r="A5" s="43">
        <v>2</v>
      </c>
      <c r="B5" s="63" t="s">
        <v>23</v>
      </c>
      <c r="C5" s="43" t="s">
        <v>28</v>
      </c>
      <c r="D5" s="43">
        <v>860</v>
      </c>
      <c r="E5" s="45"/>
      <c r="F5" s="45">
        <f>E5*D5</f>
        <v>0</v>
      </c>
      <c r="G5" s="45">
        <f>E5*1.23</f>
        <v>0</v>
      </c>
      <c r="H5" s="45">
        <f>G5*D5</f>
        <v>0</v>
      </c>
      <c r="I5" s="64" t="s">
        <v>12</v>
      </c>
      <c r="J5" s="65" t="s">
        <v>22</v>
      </c>
    </row>
    <row r="6" spans="1:10" ht="42.75">
      <c r="A6" s="43">
        <v>3</v>
      </c>
      <c r="B6" s="63" t="s">
        <v>24</v>
      </c>
      <c r="C6" s="43" t="s">
        <v>21</v>
      </c>
      <c r="D6" s="43">
        <v>30</v>
      </c>
      <c r="E6" s="45"/>
      <c r="F6" s="45">
        <f>E6*D6</f>
        <v>0</v>
      </c>
      <c r="G6" s="45">
        <f>E6*1.23</f>
        <v>0</v>
      </c>
      <c r="H6" s="45">
        <f>G6*D6</f>
        <v>0</v>
      </c>
      <c r="I6" s="64" t="s">
        <v>12</v>
      </c>
      <c r="J6" s="65" t="s">
        <v>22</v>
      </c>
    </row>
    <row r="7" spans="1:10" ht="45">
      <c r="A7" s="43">
        <v>4</v>
      </c>
      <c r="B7" s="63" t="s">
        <v>25</v>
      </c>
      <c r="C7" s="43" t="s">
        <v>28</v>
      </c>
      <c r="D7" s="43">
        <v>50</v>
      </c>
      <c r="E7" s="45"/>
      <c r="F7" s="45">
        <f>E7*D7</f>
        <v>0</v>
      </c>
      <c r="G7" s="45">
        <f>E7*1.23</f>
        <v>0</v>
      </c>
      <c r="H7" s="45">
        <f>G7*D7</f>
        <v>0</v>
      </c>
      <c r="I7" s="64" t="s">
        <v>12</v>
      </c>
      <c r="J7" s="65" t="s">
        <v>22</v>
      </c>
    </row>
    <row r="8" spans="1:10" ht="15">
      <c r="A8" s="3"/>
      <c r="B8" s="4"/>
      <c r="C8" s="3"/>
      <c r="D8" s="3"/>
      <c r="E8" s="37" t="s">
        <v>14</v>
      </c>
      <c r="F8" s="61">
        <f>F4+F5+F6+F7</f>
        <v>0</v>
      </c>
      <c r="G8" s="37" t="s">
        <v>14</v>
      </c>
      <c r="H8" s="62">
        <f>H4+H5+H6+H7</f>
        <v>0</v>
      </c>
      <c r="I8" s="5"/>
      <c r="J8" s="6"/>
    </row>
    <row r="9" spans="1:10" ht="15">
      <c r="A9" s="3"/>
      <c r="B9" s="4"/>
      <c r="C9" s="3"/>
      <c r="D9" s="3"/>
      <c r="E9" s="7"/>
      <c r="F9" s="7"/>
      <c r="G9" s="7"/>
      <c r="H9" s="7"/>
      <c r="I9" s="5"/>
      <c r="J9" s="6"/>
    </row>
    <row r="10" spans="1:10" ht="15">
      <c r="A10" s="70"/>
      <c r="B10" s="70"/>
      <c r="C10" s="70"/>
      <c r="D10" s="70"/>
      <c r="E10" s="13"/>
      <c r="F10" s="14"/>
      <c r="G10" s="13"/>
      <c r="H10" s="14"/>
    </row>
    <row r="13" spans="1:10" ht="15">
      <c r="A13" s="8" t="s">
        <v>15</v>
      </c>
      <c r="B13" s="8"/>
      <c r="C13" s="8"/>
      <c r="D13" s="67" t="s">
        <v>16</v>
      </c>
      <c r="E13" s="67"/>
      <c r="F13" s="67"/>
      <c r="G13" s="67"/>
    </row>
    <row r="14" spans="1:10" ht="15">
      <c r="A14" s="8"/>
      <c r="B14" s="8"/>
      <c r="C14" s="8"/>
      <c r="D14" s="9" t="s">
        <v>17</v>
      </c>
      <c r="E14" s="68" t="s">
        <v>5</v>
      </c>
      <c r="F14" s="68"/>
      <c r="G14" s="10">
        <f>F8</f>
        <v>0</v>
      </c>
    </row>
    <row r="15" spans="1:10" ht="15">
      <c r="A15" s="8"/>
      <c r="B15" s="8"/>
      <c r="C15" s="8"/>
      <c r="D15" s="9" t="s">
        <v>18</v>
      </c>
      <c r="E15" s="68" t="s">
        <v>7</v>
      </c>
      <c r="F15" s="68"/>
      <c r="G15" s="10">
        <f>H8</f>
        <v>0</v>
      </c>
    </row>
    <row r="16" spans="1:10" ht="15">
      <c r="A16" s="8"/>
      <c r="B16" s="8"/>
      <c r="C16" s="8"/>
      <c r="D16" s="8"/>
      <c r="E16" s="8"/>
      <c r="F16" s="8"/>
      <c r="G16" s="8"/>
    </row>
    <row r="17" spans="1:7" ht="15">
      <c r="A17" s="8"/>
      <c r="B17" s="8"/>
      <c r="C17" s="8"/>
      <c r="D17" s="8"/>
      <c r="E17" s="8"/>
      <c r="F17" s="8"/>
      <c r="G17" s="8"/>
    </row>
    <row r="18" spans="1:7" ht="15">
      <c r="A18" s="8" t="s">
        <v>19</v>
      </c>
      <c r="B18" s="8"/>
      <c r="C18" s="8"/>
      <c r="D18" s="8"/>
      <c r="E18" s="8"/>
      <c r="F18" s="8"/>
      <c r="G18" s="8"/>
    </row>
  </sheetData>
  <sheetProtection selectLockedCells="1" selectUnlockedCells="1"/>
  <mergeCells count="5">
    <mergeCell ref="A1:J1"/>
    <mergeCell ref="A10:D10"/>
    <mergeCell ref="D13:G13"/>
    <mergeCell ref="E14:F14"/>
    <mergeCell ref="E15:F15"/>
  </mergeCells>
  <pageMargins left="0" right="0" top="0" bottom="0.1388888888888889" header="0" footer="0"/>
  <pageSetup paperSize="77" firstPageNumber="0" orientation="landscape" horizontalDpi="300" verticalDpi="300" r:id="rId1"/>
  <headerFooter alignWithMargins="0">
    <oddFooter>&amp;C&amp;"Arial,Normalny"&amp;10Strona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="105" zoomScaleNormal="105" workbookViewId="0">
      <selection activeCell="J14" sqref="J14"/>
    </sheetView>
  </sheetViews>
  <sheetFormatPr defaultColWidth="8.875" defaultRowHeight="14.25"/>
  <cols>
    <col min="1" max="1" width="4.875" style="1" customWidth="1"/>
    <col min="2" max="2" width="24.375" style="1" customWidth="1"/>
    <col min="3" max="3" width="9.125" style="1" customWidth="1"/>
    <col min="4" max="4" width="7.5" style="1" customWidth="1"/>
    <col min="5" max="8" width="10.625" style="1" customWidth="1"/>
    <col min="9" max="9" width="15.375" style="1" customWidth="1"/>
    <col min="10" max="10" width="25.25" style="1" customWidth="1"/>
    <col min="11" max="16384" width="8.875" style="1"/>
  </cols>
  <sheetData>
    <row r="1" spans="1:10" ht="15">
      <c r="A1" s="69" t="s">
        <v>26</v>
      </c>
      <c r="B1" s="69"/>
      <c r="C1" s="69"/>
      <c r="D1" s="69"/>
      <c r="E1" s="69"/>
      <c r="F1" s="69"/>
      <c r="G1" s="69"/>
      <c r="H1" s="69"/>
      <c r="I1" s="69"/>
      <c r="J1" s="69"/>
    </row>
    <row r="3" spans="1:10" ht="30">
      <c r="A3" s="41" t="s">
        <v>0</v>
      </c>
      <c r="B3" s="41" t="s">
        <v>1</v>
      </c>
      <c r="C3" s="42" t="s">
        <v>2</v>
      </c>
      <c r="D3" s="41" t="s">
        <v>3</v>
      </c>
      <c r="E3" s="42" t="s">
        <v>4</v>
      </c>
      <c r="F3" s="42" t="s">
        <v>5</v>
      </c>
      <c r="G3" s="42" t="s">
        <v>6</v>
      </c>
      <c r="H3" s="42" t="s">
        <v>7</v>
      </c>
      <c r="I3" s="41" t="s">
        <v>8</v>
      </c>
      <c r="J3" s="41" t="s">
        <v>9</v>
      </c>
    </row>
    <row r="4" spans="1:10" ht="30">
      <c r="A4" s="43">
        <v>1</v>
      </c>
      <c r="B4" s="57" t="s">
        <v>27</v>
      </c>
      <c r="C4" s="43" t="s">
        <v>28</v>
      </c>
      <c r="D4" s="43">
        <v>250</v>
      </c>
      <c r="E4" s="45"/>
      <c r="F4" s="45">
        <f>E4*D4</f>
        <v>0</v>
      </c>
      <c r="G4" s="45">
        <f>E4*1.23</f>
        <v>0</v>
      </c>
      <c r="H4" s="45">
        <f>G4*D4</f>
        <v>0</v>
      </c>
      <c r="I4" s="43" t="s">
        <v>12</v>
      </c>
      <c r="J4" s="47" t="s">
        <v>29</v>
      </c>
    </row>
    <row r="5" spans="1:10" ht="15">
      <c r="A5" s="16"/>
      <c r="B5" s="23"/>
      <c r="C5" s="16"/>
      <c r="D5" s="16"/>
      <c r="E5" s="37" t="s">
        <v>14</v>
      </c>
      <c r="F5" s="61">
        <f>F4</f>
        <v>0</v>
      </c>
      <c r="G5" s="37" t="s">
        <v>14</v>
      </c>
      <c r="H5" s="62">
        <f>H4</f>
        <v>0</v>
      </c>
      <c r="I5" s="16"/>
      <c r="J5" s="24"/>
    </row>
    <row r="6" spans="1:10" ht="15">
      <c r="A6" s="16"/>
      <c r="B6" s="23"/>
      <c r="C6" s="16"/>
      <c r="D6" s="16"/>
      <c r="E6" s="18"/>
      <c r="F6" s="18"/>
      <c r="G6" s="18"/>
      <c r="H6" s="18"/>
      <c r="I6" s="16"/>
      <c r="J6" s="24"/>
    </row>
    <row r="7" spans="1:10" ht="15">
      <c r="A7" s="16"/>
      <c r="B7" s="23"/>
      <c r="C7" s="16"/>
      <c r="D7" s="16"/>
      <c r="E7" s="18"/>
      <c r="F7" s="18"/>
      <c r="G7" s="18"/>
      <c r="H7" s="18"/>
      <c r="I7" s="16"/>
      <c r="J7" s="24"/>
    </row>
    <row r="8" spans="1:10" ht="15">
      <c r="A8" s="16"/>
      <c r="B8" s="23"/>
      <c r="C8" s="16"/>
      <c r="D8" s="16"/>
      <c r="E8" s="18"/>
      <c r="F8" s="18"/>
      <c r="G8" s="18"/>
      <c r="H8" s="18"/>
      <c r="I8" s="16"/>
      <c r="J8" s="24"/>
    </row>
    <row r="9" spans="1:10" ht="15">
      <c r="A9" s="16"/>
      <c r="B9" s="23"/>
      <c r="C9" s="16"/>
      <c r="D9" s="16"/>
      <c r="E9" s="18"/>
      <c r="F9" s="18"/>
      <c r="G9" s="18"/>
      <c r="H9" s="18"/>
      <c r="I9" s="16"/>
      <c r="J9" s="24"/>
    </row>
    <row r="10" spans="1:10" ht="15">
      <c r="A10" s="16"/>
      <c r="B10" s="23"/>
      <c r="C10" s="16"/>
      <c r="D10" s="16"/>
      <c r="E10" s="18"/>
      <c r="F10" s="18"/>
      <c r="G10" s="18"/>
      <c r="H10" s="18"/>
      <c r="I10" s="16"/>
      <c r="J10" s="24"/>
    </row>
    <row r="11" spans="1:10" ht="15">
      <c r="A11" s="8" t="s">
        <v>15</v>
      </c>
      <c r="B11" s="8"/>
      <c r="C11" s="8"/>
      <c r="D11" s="67" t="s">
        <v>16</v>
      </c>
      <c r="E11" s="67"/>
      <c r="F11" s="67"/>
      <c r="G11" s="67"/>
      <c r="H11" s="18"/>
      <c r="I11" s="16"/>
      <c r="J11" s="24"/>
    </row>
    <row r="12" spans="1:10" ht="15">
      <c r="A12" s="8"/>
      <c r="B12" s="8"/>
      <c r="C12" s="8"/>
      <c r="D12" s="9" t="s">
        <v>17</v>
      </c>
      <c r="E12" s="68" t="s">
        <v>5</v>
      </c>
      <c r="F12" s="68"/>
      <c r="G12" s="10">
        <f>F4</f>
        <v>0</v>
      </c>
      <c r="H12" s="14"/>
      <c r="I12" s="25"/>
      <c r="J12" s="26"/>
    </row>
    <row r="13" spans="1:10" ht="15">
      <c r="A13" s="8"/>
      <c r="B13" s="8"/>
      <c r="C13" s="8"/>
      <c r="D13" s="9" t="s">
        <v>18</v>
      </c>
      <c r="E13" s="68" t="s">
        <v>7</v>
      </c>
      <c r="F13" s="68"/>
      <c r="G13" s="10">
        <f>H4</f>
        <v>0</v>
      </c>
      <c r="H13" s="18"/>
      <c r="I13" s="27"/>
      <c r="J13" s="28"/>
    </row>
    <row r="14" spans="1:10" ht="15">
      <c r="A14" s="8"/>
      <c r="B14" s="8"/>
      <c r="C14" s="8"/>
      <c r="D14" s="8"/>
      <c r="E14" s="8"/>
      <c r="F14" s="8"/>
      <c r="G14" s="8"/>
      <c r="H14" s="18"/>
      <c r="I14" s="27"/>
      <c r="J14" s="28"/>
    </row>
    <row r="15" spans="1:10" ht="15">
      <c r="A15" s="8"/>
      <c r="B15" s="8"/>
      <c r="C15" s="8"/>
      <c r="D15" s="8"/>
      <c r="E15" s="8"/>
      <c r="F15" s="8"/>
      <c r="G15" s="8"/>
      <c r="H15" s="18"/>
      <c r="I15" s="27"/>
      <c r="J15" s="28"/>
    </row>
    <row r="16" spans="1:10" ht="15">
      <c r="A16" s="8" t="s">
        <v>19</v>
      </c>
      <c r="B16" s="8"/>
      <c r="C16" s="8"/>
      <c r="D16" s="8"/>
      <c r="E16" s="8"/>
      <c r="F16" s="8"/>
      <c r="G16" s="8"/>
      <c r="H16" s="18"/>
      <c r="I16" s="27"/>
      <c r="J16" s="28"/>
    </row>
    <row r="17" spans="1:10" ht="15">
      <c r="A17" s="16"/>
      <c r="B17" s="17"/>
      <c r="C17" s="16"/>
      <c r="D17" s="16"/>
      <c r="E17" s="18"/>
      <c r="F17" s="18"/>
      <c r="G17" s="18"/>
      <c r="H17" s="18"/>
      <c r="I17" s="27"/>
      <c r="J17" s="28"/>
    </row>
    <row r="18" spans="1:10" ht="15">
      <c r="A18" s="70"/>
      <c r="B18" s="70"/>
      <c r="C18" s="70"/>
      <c r="D18" s="70"/>
      <c r="E18" s="13"/>
      <c r="F18" s="29"/>
      <c r="G18" s="13"/>
      <c r="H18" s="14"/>
      <c r="I18" s="27"/>
      <c r="J18" s="27"/>
    </row>
    <row r="19" spans="1:10" ht="15">
      <c r="A19" s="16"/>
      <c r="B19" s="17"/>
      <c r="C19" s="16"/>
      <c r="D19" s="16"/>
      <c r="E19" s="18"/>
      <c r="F19" s="18"/>
      <c r="G19" s="18"/>
      <c r="H19" s="18"/>
      <c r="I19" s="28"/>
      <c r="J19" s="15"/>
    </row>
    <row r="20" spans="1:10" ht="15">
      <c r="A20" s="70"/>
      <c r="B20" s="70"/>
      <c r="C20" s="70"/>
      <c r="D20" s="70"/>
      <c r="E20" s="13"/>
      <c r="F20" s="29"/>
      <c r="G20" s="13"/>
      <c r="H20" s="14"/>
      <c r="I20" s="27"/>
      <c r="J20" s="27"/>
    </row>
    <row r="24" spans="1:10" ht="15">
      <c r="A24" s="8"/>
      <c r="B24" s="30"/>
      <c r="C24" s="31"/>
      <c r="D24" s="71"/>
      <c r="E24" s="71"/>
      <c r="F24" s="71"/>
      <c r="G24" s="71"/>
      <c r="H24" s="30"/>
    </row>
    <row r="25" spans="1:10" ht="15">
      <c r="A25" s="8"/>
      <c r="B25" s="30"/>
      <c r="C25" s="31"/>
      <c r="D25" s="33"/>
      <c r="E25" s="72"/>
      <c r="F25" s="72"/>
      <c r="G25" s="14"/>
      <c r="H25" s="30"/>
    </row>
    <row r="26" spans="1:10" ht="15">
      <c r="A26" s="8"/>
      <c r="B26" s="30"/>
      <c r="C26" s="31"/>
      <c r="D26" s="33"/>
      <c r="E26" s="72"/>
      <c r="F26" s="72"/>
      <c r="G26" s="14"/>
      <c r="H26" s="30"/>
    </row>
    <row r="27" spans="1:10" ht="15">
      <c r="A27" s="8"/>
      <c r="B27" s="8"/>
      <c r="C27" s="8"/>
      <c r="D27" s="8"/>
      <c r="E27" s="8"/>
      <c r="F27" s="8"/>
      <c r="G27" s="8"/>
      <c r="H27" s="8"/>
    </row>
    <row r="28" spans="1:10" ht="15">
      <c r="A28" s="8"/>
      <c r="B28" s="8"/>
      <c r="C28" s="8"/>
      <c r="D28" s="8"/>
      <c r="E28" s="8"/>
      <c r="F28" s="8"/>
      <c r="G28" s="8"/>
      <c r="H28" s="8"/>
    </row>
    <row r="29" spans="1:10" ht="15">
      <c r="A29" s="8"/>
      <c r="B29" s="8"/>
      <c r="C29" s="8"/>
      <c r="D29" s="8"/>
      <c r="E29" s="8"/>
      <c r="F29" s="8"/>
      <c r="G29" s="8"/>
      <c r="H29" s="8"/>
    </row>
  </sheetData>
  <sheetProtection selectLockedCells="1" selectUnlockedCells="1"/>
  <mergeCells count="9">
    <mergeCell ref="D24:G24"/>
    <mergeCell ref="E25:F25"/>
    <mergeCell ref="E26:F26"/>
    <mergeCell ref="A1:J1"/>
    <mergeCell ref="D11:G11"/>
    <mergeCell ref="E12:F12"/>
    <mergeCell ref="E13:F13"/>
    <mergeCell ref="A18:D18"/>
    <mergeCell ref="A20:D20"/>
  </mergeCells>
  <pageMargins left="0" right="0" top="0" bottom="0.1388888888888889" header="0" footer="0"/>
  <pageSetup paperSize="77" firstPageNumber="0" orientation="landscape" horizontalDpi="300" verticalDpi="300" r:id="rId1"/>
  <headerFooter alignWithMargins="0">
    <oddFooter>&amp;C&amp;"Arial,Normalny"&amp;10Strona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="105" zoomScaleNormal="105" workbookViewId="0">
      <selection activeCell="A9" sqref="A9:D9"/>
    </sheetView>
  </sheetViews>
  <sheetFormatPr defaultColWidth="8.875" defaultRowHeight="14.25"/>
  <cols>
    <col min="1" max="1" width="5.25" style="1" customWidth="1"/>
    <col min="2" max="2" width="19" style="1" customWidth="1"/>
    <col min="3" max="3" width="8.875" style="1"/>
    <col min="4" max="8" width="10.625" style="1" customWidth="1"/>
    <col min="9" max="9" width="15.5" style="1" customWidth="1"/>
    <col min="10" max="10" width="24.125" style="1" customWidth="1"/>
    <col min="11" max="11" width="10.625" style="1" customWidth="1"/>
    <col min="12" max="16384" width="8.875" style="1"/>
  </cols>
  <sheetData>
    <row r="1" spans="1:10" ht="15">
      <c r="A1" s="69" t="s">
        <v>30</v>
      </c>
      <c r="B1" s="69"/>
      <c r="C1" s="69"/>
      <c r="D1" s="69"/>
      <c r="E1" s="69"/>
      <c r="F1" s="69"/>
      <c r="G1" s="69"/>
      <c r="H1" s="69"/>
      <c r="I1" s="69"/>
      <c r="J1" s="69"/>
    </row>
    <row r="3" spans="1:10" ht="30">
      <c r="A3" s="41" t="s">
        <v>0</v>
      </c>
      <c r="B3" s="41" t="s">
        <v>1</v>
      </c>
      <c r="C3" s="42" t="s">
        <v>2</v>
      </c>
      <c r="D3" s="41" t="s">
        <v>3</v>
      </c>
      <c r="E3" s="42" t="s">
        <v>4</v>
      </c>
      <c r="F3" s="42" t="s">
        <v>5</v>
      </c>
      <c r="G3" s="42" t="s">
        <v>6</v>
      </c>
      <c r="H3" s="42" t="s">
        <v>7</v>
      </c>
      <c r="I3" s="42" t="s">
        <v>8</v>
      </c>
      <c r="J3" s="42" t="s">
        <v>9</v>
      </c>
    </row>
    <row r="4" spans="1:10" ht="60">
      <c r="A4" s="56">
        <v>1</v>
      </c>
      <c r="B4" s="44" t="s">
        <v>47</v>
      </c>
      <c r="C4" s="43" t="s">
        <v>31</v>
      </c>
      <c r="D4" s="43">
        <v>30</v>
      </c>
      <c r="E4" s="58"/>
      <c r="F4" s="58">
        <f>D4*E4</f>
        <v>0</v>
      </c>
      <c r="G4" s="58">
        <f>E4*1.23</f>
        <v>0</v>
      </c>
      <c r="H4" s="58">
        <f>G4*D4</f>
        <v>0</v>
      </c>
      <c r="I4" s="59" t="s">
        <v>12</v>
      </c>
      <c r="J4" s="47" t="s">
        <v>29</v>
      </c>
    </row>
    <row r="5" spans="1:10" ht="75">
      <c r="A5" s="56">
        <v>2</v>
      </c>
      <c r="B5" s="51" t="s">
        <v>48</v>
      </c>
      <c r="C5" s="43" t="s">
        <v>31</v>
      </c>
      <c r="D5" s="43">
        <v>1.5</v>
      </c>
      <c r="E5" s="45"/>
      <c r="F5" s="45">
        <f t="shared" ref="F5" si="0">D5*E5</f>
        <v>0</v>
      </c>
      <c r="G5" s="45">
        <f t="shared" ref="G5" si="1">E5*1.23</f>
        <v>0</v>
      </c>
      <c r="H5" s="45">
        <f t="shared" ref="H5" si="2">D5*G5</f>
        <v>0</v>
      </c>
      <c r="I5" s="46" t="s">
        <v>12</v>
      </c>
      <c r="J5" s="47" t="s">
        <v>29</v>
      </c>
    </row>
    <row r="6" spans="1:10" ht="60">
      <c r="A6" s="60">
        <v>3</v>
      </c>
      <c r="B6" s="49" t="s">
        <v>53</v>
      </c>
      <c r="C6" s="43" t="s">
        <v>31</v>
      </c>
      <c r="D6" s="43">
        <v>3.9</v>
      </c>
      <c r="E6" s="45"/>
      <c r="F6" s="45">
        <f t="shared" ref="F6" si="3">D6*E6</f>
        <v>0</v>
      </c>
      <c r="G6" s="45">
        <f t="shared" ref="G6" si="4">E6*1.23</f>
        <v>0</v>
      </c>
      <c r="H6" s="45">
        <f t="shared" ref="H6" si="5">D6*G6</f>
        <v>0</v>
      </c>
      <c r="I6" s="46" t="s">
        <v>12</v>
      </c>
      <c r="J6" s="47" t="s">
        <v>29</v>
      </c>
    </row>
    <row r="7" spans="1:10" ht="15">
      <c r="A7" s="70"/>
      <c r="B7" s="70"/>
      <c r="C7" s="70"/>
      <c r="D7" s="70"/>
      <c r="E7" s="53" t="s">
        <v>14</v>
      </c>
      <c r="F7" s="54">
        <f>F4+F5+F6</f>
        <v>0</v>
      </c>
      <c r="G7" s="53" t="s">
        <v>14</v>
      </c>
      <c r="H7" s="55">
        <f>H4+H5+H6</f>
        <v>0</v>
      </c>
      <c r="I7" s="27"/>
      <c r="J7" s="28"/>
    </row>
    <row r="8" spans="1:10" ht="15">
      <c r="A8" s="25"/>
      <c r="B8" s="23"/>
      <c r="C8" s="25"/>
      <c r="D8" s="25"/>
      <c r="E8" s="34"/>
      <c r="F8" s="34"/>
      <c r="G8" s="34"/>
      <c r="H8" s="34"/>
      <c r="I8" s="27"/>
      <c r="J8" s="28"/>
    </row>
    <row r="9" spans="1:10" ht="15">
      <c r="A9" s="70"/>
      <c r="B9" s="70"/>
      <c r="C9" s="70"/>
      <c r="D9" s="70"/>
      <c r="E9" s="32"/>
      <c r="F9" s="35"/>
      <c r="G9" s="32"/>
      <c r="H9" s="36"/>
      <c r="I9" s="27"/>
      <c r="J9" s="28"/>
    </row>
    <row r="11" spans="1:10" ht="15">
      <c r="A11" s="8" t="s">
        <v>15</v>
      </c>
      <c r="B11" s="8"/>
      <c r="C11" s="8"/>
      <c r="D11" s="67" t="s">
        <v>16</v>
      </c>
      <c r="E11" s="67"/>
      <c r="F11" s="67"/>
      <c r="G11" s="67"/>
    </row>
    <row r="12" spans="1:10" ht="15">
      <c r="A12" s="8"/>
      <c r="B12" s="8"/>
      <c r="C12" s="8"/>
      <c r="D12" s="9" t="s">
        <v>17</v>
      </c>
      <c r="E12" s="68" t="s">
        <v>5</v>
      </c>
      <c r="F12" s="68"/>
      <c r="G12" s="10">
        <f>F7</f>
        <v>0</v>
      </c>
    </row>
    <row r="13" spans="1:10" ht="15">
      <c r="A13" s="8"/>
      <c r="B13" s="8"/>
      <c r="C13" s="8"/>
      <c r="D13" s="9" t="s">
        <v>18</v>
      </c>
      <c r="E13" s="68" t="s">
        <v>7</v>
      </c>
      <c r="F13" s="68"/>
      <c r="G13" s="10">
        <f>H7</f>
        <v>0</v>
      </c>
    </row>
    <row r="14" spans="1:10" ht="15">
      <c r="A14" s="8"/>
      <c r="B14" s="8"/>
      <c r="C14" s="8"/>
      <c r="D14" s="8"/>
      <c r="E14" s="8"/>
      <c r="F14" s="8"/>
      <c r="G14" s="8"/>
    </row>
    <row r="15" spans="1:10" ht="15">
      <c r="A15" s="8"/>
      <c r="B15" s="8"/>
      <c r="C15" s="8"/>
      <c r="D15" s="8"/>
      <c r="E15" s="8"/>
      <c r="F15" s="8"/>
      <c r="G15" s="8"/>
    </row>
    <row r="16" spans="1:10" ht="15">
      <c r="A16" s="8" t="s">
        <v>19</v>
      </c>
      <c r="B16" s="8"/>
      <c r="C16" s="8"/>
      <c r="D16" s="8"/>
      <c r="E16" s="8"/>
      <c r="F16" s="8"/>
      <c r="G16" s="8"/>
    </row>
  </sheetData>
  <sheetProtection selectLockedCells="1" selectUnlockedCells="1"/>
  <mergeCells count="6">
    <mergeCell ref="E13:F13"/>
    <mergeCell ref="A1:J1"/>
    <mergeCell ref="A7:D7"/>
    <mergeCell ref="A9:D9"/>
    <mergeCell ref="D11:G11"/>
    <mergeCell ref="E12:F12"/>
  </mergeCells>
  <pageMargins left="0" right="0" top="0" bottom="0.1388888888888889" header="0" footer="0"/>
  <pageSetup paperSize="77" firstPageNumber="0" orientation="landscape" horizontalDpi="300" verticalDpi="300" r:id="rId1"/>
  <headerFooter alignWithMargins="0">
    <oddFooter>&amp;C&amp;"Arial,Normalny"&amp;10Strona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zoomScale="105" zoomScaleNormal="105" workbookViewId="0">
      <selection activeCell="B22" sqref="B21:B22"/>
    </sheetView>
  </sheetViews>
  <sheetFormatPr defaultColWidth="8.875" defaultRowHeight="14.25"/>
  <cols>
    <col min="1" max="1" width="6.875" style="1" customWidth="1"/>
    <col min="2" max="2" width="14.5" style="1" customWidth="1"/>
    <col min="3" max="7" width="8.875" style="1"/>
    <col min="8" max="8" width="14.125" style="1" customWidth="1"/>
    <col min="9" max="9" width="17.125" style="1" customWidth="1"/>
    <col min="10" max="10" width="27.375" style="1" customWidth="1"/>
    <col min="11" max="16384" width="8.875" style="1"/>
  </cols>
  <sheetData>
    <row r="1" spans="1:10" ht="15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</row>
    <row r="3" spans="1:10" ht="45">
      <c r="A3" s="41" t="s">
        <v>0</v>
      </c>
      <c r="B3" s="41" t="s">
        <v>1</v>
      </c>
      <c r="C3" s="42" t="s">
        <v>2</v>
      </c>
      <c r="D3" s="41" t="s">
        <v>3</v>
      </c>
      <c r="E3" s="42" t="s">
        <v>4</v>
      </c>
      <c r="F3" s="42" t="s">
        <v>5</v>
      </c>
      <c r="G3" s="42" t="s">
        <v>6</v>
      </c>
      <c r="H3" s="42" t="s">
        <v>7</v>
      </c>
      <c r="I3" s="42" t="s">
        <v>8</v>
      </c>
      <c r="J3" s="42" t="s">
        <v>9</v>
      </c>
    </row>
    <row r="4" spans="1:10" ht="45">
      <c r="A4" s="43">
        <v>1</v>
      </c>
      <c r="B4" s="44" t="s">
        <v>32</v>
      </c>
      <c r="C4" s="43" t="s">
        <v>28</v>
      </c>
      <c r="D4" s="43">
        <v>250</v>
      </c>
      <c r="E4" s="45"/>
      <c r="F4" s="45">
        <f t="shared" ref="F4:F19" si="0">D4*E4</f>
        <v>0</v>
      </c>
      <c r="G4" s="45">
        <f t="shared" ref="G4:G19" si="1">E4*1.23</f>
        <v>0</v>
      </c>
      <c r="H4" s="45">
        <f t="shared" ref="H4:H19" si="2">D4*G4</f>
        <v>0</v>
      </c>
      <c r="I4" s="46" t="s">
        <v>12</v>
      </c>
      <c r="J4" s="47" t="s">
        <v>29</v>
      </c>
    </row>
    <row r="5" spans="1:10" ht="51">
      <c r="A5" s="43">
        <v>2</v>
      </c>
      <c r="B5" s="66" t="s">
        <v>33</v>
      </c>
      <c r="C5" s="43" t="s">
        <v>34</v>
      </c>
      <c r="D5" s="43">
        <v>2000</v>
      </c>
      <c r="E5" s="45"/>
      <c r="F5" s="45">
        <f t="shared" si="0"/>
        <v>0</v>
      </c>
      <c r="G5" s="45">
        <f t="shared" si="1"/>
        <v>0</v>
      </c>
      <c r="H5" s="45">
        <f t="shared" si="2"/>
        <v>0</v>
      </c>
      <c r="I5" s="46" t="s">
        <v>12</v>
      </c>
      <c r="J5" s="47" t="s">
        <v>29</v>
      </c>
    </row>
    <row r="6" spans="1:10" ht="35.25" customHeight="1">
      <c r="A6" s="43">
        <v>3</v>
      </c>
      <c r="B6" s="48" t="s">
        <v>35</v>
      </c>
      <c r="C6" s="43" t="s">
        <v>36</v>
      </c>
      <c r="D6" s="43">
        <v>360</v>
      </c>
      <c r="E6" s="45"/>
      <c r="F6" s="45">
        <f t="shared" si="0"/>
        <v>0</v>
      </c>
      <c r="G6" s="45">
        <f t="shared" si="1"/>
        <v>0</v>
      </c>
      <c r="H6" s="45">
        <f t="shared" si="2"/>
        <v>0</v>
      </c>
      <c r="I6" s="46" t="s">
        <v>12</v>
      </c>
      <c r="J6" s="47" t="s">
        <v>29</v>
      </c>
    </row>
    <row r="7" spans="1:10" ht="60">
      <c r="A7" s="43">
        <v>4</v>
      </c>
      <c r="B7" s="63" t="s">
        <v>37</v>
      </c>
      <c r="C7" s="43" t="s">
        <v>21</v>
      </c>
      <c r="D7" s="43">
        <v>1200</v>
      </c>
      <c r="E7" s="45"/>
      <c r="F7" s="45">
        <f t="shared" si="0"/>
        <v>0</v>
      </c>
      <c r="G7" s="45">
        <f t="shared" si="1"/>
        <v>0</v>
      </c>
      <c r="H7" s="45">
        <f t="shared" si="2"/>
        <v>0</v>
      </c>
      <c r="I7" s="46" t="s">
        <v>12</v>
      </c>
      <c r="J7" s="47" t="s">
        <v>29</v>
      </c>
    </row>
    <row r="8" spans="1:10" ht="60">
      <c r="A8" s="43">
        <v>5</v>
      </c>
      <c r="B8" s="49" t="s">
        <v>38</v>
      </c>
      <c r="C8" s="43" t="s">
        <v>21</v>
      </c>
      <c r="D8" s="43">
        <v>40</v>
      </c>
      <c r="E8" s="45"/>
      <c r="F8" s="45">
        <f t="shared" si="0"/>
        <v>0</v>
      </c>
      <c r="G8" s="45">
        <f t="shared" si="1"/>
        <v>0</v>
      </c>
      <c r="H8" s="45">
        <f t="shared" si="2"/>
        <v>0</v>
      </c>
      <c r="I8" s="46" t="s">
        <v>12</v>
      </c>
      <c r="J8" s="47" t="s">
        <v>29</v>
      </c>
    </row>
    <row r="9" spans="1:10" ht="45">
      <c r="A9" s="43">
        <v>6</v>
      </c>
      <c r="B9" s="49" t="s">
        <v>39</v>
      </c>
      <c r="C9" s="43" t="s">
        <v>21</v>
      </c>
      <c r="D9" s="43">
        <v>72</v>
      </c>
      <c r="E9" s="45"/>
      <c r="F9" s="45">
        <f t="shared" si="0"/>
        <v>0</v>
      </c>
      <c r="G9" s="45">
        <f t="shared" si="1"/>
        <v>0</v>
      </c>
      <c r="H9" s="45">
        <f t="shared" si="2"/>
        <v>0</v>
      </c>
      <c r="I9" s="46" t="s">
        <v>12</v>
      </c>
      <c r="J9" s="47" t="s">
        <v>29</v>
      </c>
    </row>
    <row r="10" spans="1:10" ht="75">
      <c r="A10" s="43">
        <v>7</v>
      </c>
      <c r="B10" s="50" t="s">
        <v>40</v>
      </c>
      <c r="C10" s="43" t="s">
        <v>34</v>
      </c>
      <c r="D10" s="43">
        <v>15</v>
      </c>
      <c r="E10" s="45"/>
      <c r="F10" s="45">
        <f t="shared" si="0"/>
        <v>0</v>
      </c>
      <c r="G10" s="45">
        <f t="shared" si="1"/>
        <v>0</v>
      </c>
      <c r="H10" s="45">
        <f t="shared" si="2"/>
        <v>0</v>
      </c>
      <c r="I10" s="46" t="s">
        <v>12</v>
      </c>
      <c r="J10" s="47" t="s">
        <v>29</v>
      </c>
    </row>
    <row r="11" spans="1:10" ht="75">
      <c r="A11" s="43">
        <v>8</v>
      </c>
      <c r="B11" s="51" t="s">
        <v>41</v>
      </c>
      <c r="C11" s="43" t="s">
        <v>34</v>
      </c>
      <c r="D11" s="43">
        <v>165</v>
      </c>
      <c r="E11" s="45"/>
      <c r="F11" s="45">
        <f t="shared" si="0"/>
        <v>0</v>
      </c>
      <c r="G11" s="45">
        <f t="shared" si="1"/>
        <v>0</v>
      </c>
      <c r="H11" s="45">
        <f t="shared" si="2"/>
        <v>0</v>
      </c>
      <c r="I11" s="46" t="s">
        <v>12</v>
      </c>
      <c r="J11" s="47" t="s">
        <v>29</v>
      </c>
    </row>
    <row r="12" spans="1:10" ht="30">
      <c r="A12" s="43">
        <v>9</v>
      </c>
      <c r="B12" s="52" t="s">
        <v>52</v>
      </c>
      <c r="C12" s="43" t="s">
        <v>42</v>
      </c>
      <c r="D12" s="43">
        <v>80</v>
      </c>
      <c r="E12" s="45"/>
      <c r="F12" s="45">
        <f t="shared" si="0"/>
        <v>0</v>
      </c>
      <c r="G12" s="45">
        <f t="shared" si="1"/>
        <v>0</v>
      </c>
      <c r="H12" s="45">
        <f t="shared" si="2"/>
        <v>0</v>
      </c>
      <c r="I12" s="46" t="s">
        <v>12</v>
      </c>
      <c r="J12" s="47" t="s">
        <v>29</v>
      </c>
    </row>
    <row r="13" spans="1:10" ht="30">
      <c r="A13" s="43">
        <v>10</v>
      </c>
      <c r="B13" s="52" t="s">
        <v>43</v>
      </c>
      <c r="C13" s="43" t="s">
        <v>36</v>
      </c>
      <c r="D13" s="43">
        <v>80</v>
      </c>
      <c r="E13" s="45"/>
      <c r="F13" s="45">
        <f t="shared" si="0"/>
        <v>0</v>
      </c>
      <c r="G13" s="45">
        <f t="shared" si="1"/>
        <v>0</v>
      </c>
      <c r="H13" s="45">
        <f t="shared" si="2"/>
        <v>0</v>
      </c>
      <c r="I13" s="46" t="s">
        <v>12</v>
      </c>
      <c r="J13" s="47" t="s">
        <v>29</v>
      </c>
    </row>
    <row r="14" spans="1:10" ht="30">
      <c r="A14" s="43">
        <v>11</v>
      </c>
      <c r="B14" s="49" t="s">
        <v>44</v>
      </c>
      <c r="C14" s="43" t="s">
        <v>34</v>
      </c>
      <c r="D14" s="43">
        <v>120</v>
      </c>
      <c r="E14" s="45"/>
      <c r="F14" s="45">
        <f t="shared" si="0"/>
        <v>0</v>
      </c>
      <c r="G14" s="45">
        <f t="shared" si="1"/>
        <v>0</v>
      </c>
      <c r="H14" s="45">
        <f t="shared" si="2"/>
        <v>0</v>
      </c>
      <c r="I14" s="46" t="s">
        <v>12</v>
      </c>
      <c r="J14" s="47" t="s">
        <v>29</v>
      </c>
    </row>
    <row r="15" spans="1:10" ht="48" customHeight="1">
      <c r="A15" s="43">
        <v>12</v>
      </c>
      <c r="B15" s="63" t="s">
        <v>45</v>
      </c>
      <c r="C15" s="43" t="s">
        <v>21</v>
      </c>
      <c r="D15" s="43">
        <v>200</v>
      </c>
      <c r="E15" s="45"/>
      <c r="F15" s="45">
        <f t="shared" si="0"/>
        <v>0</v>
      </c>
      <c r="G15" s="45">
        <f t="shared" si="1"/>
        <v>0</v>
      </c>
      <c r="H15" s="45">
        <f t="shared" si="2"/>
        <v>0</v>
      </c>
      <c r="I15" s="46" t="s">
        <v>12</v>
      </c>
      <c r="J15" s="47" t="s">
        <v>29</v>
      </c>
    </row>
    <row r="16" spans="1:10" ht="75">
      <c r="A16" s="43">
        <v>13</v>
      </c>
      <c r="B16" s="57" t="s">
        <v>54</v>
      </c>
      <c r="C16" s="43" t="s">
        <v>36</v>
      </c>
      <c r="D16" s="43">
        <v>23.4</v>
      </c>
      <c r="E16" s="45"/>
      <c r="F16" s="45">
        <f t="shared" si="0"/>
        <v>0</v>
      </c>
      <c r="G16" s="45">
        <f t="shared" si="1"/>
        <v>0</v>
      </c>
      <c r="H16" s="45">
        <f t="shared" si="2"/>
        <v>0</v>
      </c>
      <c r="I16" s="46" t="s">
        <v>12</v>
      </c>
      <c r="J16" s="47" t="s">
        <v>29</v>
      </c>
    </row>
    <row r="17" spans="1:10" ht="75">
      <c r="A17" s="43">
        <v>14</v>
      </c>
      <c r="B17" s="57" t="s">
        <v>55</v>
      </c>
      <c r="C17" s="43" t="s">
        <v>36</v>
      </c>
      <c r="D17" s="43">
        <v>1.48</v>
      </c>
      <c r="E17" s="45"/>
      <c r="F17" s="45">
        <f t="shared" si="0"/>
        <v>0</v>
      </c>
      <c r="G17" s="45">
        <f t="shared" si="1"/>
        <v>0</v>
      </c>
      <c r="H17" s="45">
        <f t="shared" si="2"/>
        <v>0</v>
      </c>
      <c r="I17" s="46" t="s">
        <v>12</v>
      </c>
      <c r="J17" s="47" t="s">
        <v>29</v>
      </c>
    </row>
    <row r="18" spans="1:10" ht="60">
      <c r="A18" s="43">
        <v>15</v>
      </c>
      <c r="B18" s="57" t="s">
        <v>46</v>
      </c>
      <c r="C18" s="43" t="s">
        <v>36</v>
      </c>
      <c r="D18" s="43">
        <v>2.1</v>
      </c>
      <c r="E18" s="45"/>
      <c r="F18" s="45">
        <f t="shared" si="0"/>
        <v>0</v>
      </c>
      <c r="G18" s="45">
        <f t="shared" si="1"/>
        <v>0</v>
      </c>
      <c r="H18" s="45">
        <f t="shared" si="2"/>
        <v>0</v>
      </c>
      <c r="I18" s="46" t="s">
        <v>12</v>
      </c>
      <c r="J18" s="47" t="s">
        <v>29</v>
      </c>
    </row>
    <row r="19" spans="1:10" ht="75">
      <c r="A19" s="43">
        <v>16</v>
      </c>
      <c r="B19" s="57" t="s">
        <v>56</v>
      </c>
      <c r="C19" s="43" t="s">
        <v>36</v>
      </c>
      <c r="D19" s="43">
        <v>3.06</v>
      </c>
      <c r="E19" s="45"/>
      <c r="F19" s="45">
        <f t="shared" si="0"/>
        <v>0</v>
      </c>
      <c r="G19" s="45">
        <f t="shared" si="1"/>
        <v>0</v>
      </c>
      <c r="H19" s="45">
        <f t="shared" si="2"/>
        <v>0</v>
      </c>
      <c r="I19" s="46" t="s">
        <v>12</v>
      </c>
      <c r="J19" s="47" t="s">
        <v>29</v>
      </c>
    </row>
    <row r="20" spans="1:10" ht="15">
      <c r="A20" s="73"/>
      <c r="B20" s="73"/>
      <c r="C20" s="73"/>
      <c r="D20" s="73"/>
      <c r="E20" s="37" t="s">
        <v>14</v>
      </c>
      <c r="F20" s="38">
        <f>F4+F5+F6+F7+F8+F9+F10+F11+F12+F13+F14+F15+F16+F17+F18+F19</f>
        <v>0</v>
      </c>
      <c r="G20" s="37" t="s">
        <v>14</v>
      </c>
      <c r="H20" s="39">
        <f>H4+H5+H6+H7+H8+H10+H11+H12+H13+H14+H15+H16+H17+H18+H19</f>
        <v>0</v>
      </c>
      <c r="I20" s="40"/>
      <c r="J20" s="40"/>
    </row>
    <row r="21" spans="1:10" ht="15">
      <c r="A21" s="8"/>
      <c r="B21" s="8"/>
      <c r="C21" s="8"/>
      <c r="D21" s="8"/>
      <c r="E21" s="8"/>
      <c r="F21" s="8"/>
      <c r="G21" s="8"/>
    </row>
    <row r="22" spans="1:10" ht="15">
      <c r="A22" s="8"/>
      <c r="B22" s="8"/>
      <c r="C22" s="8"/>
      <c r="D22" s="8"/>
      <c r="E22" s="8"/>
      <c r="F22" s="8"/>
      <c r="G22" s="8"/>
    </row>
    <row r="23" spans="1:10" ht="15">
      <c r="A23" s="8" t="s">
        <v>15</v>
      </c>
      <c r="B23" s="8"/>
      <c r="C23" s="8"/>
      <c r="D23" s="67" t="s">
        <v>16</v>
      </c>
      <c r="E23" s="67"/>
      <c r="F23" s="67"/>
      <c r="G23" s="67"/>
    </row>
    <row r="24" spans="1:10" ht="15">
      <c r="A24" s="8"/>
      <c r="B24" s="8"/>
      <c r="C24" s="8"/>
      <c r="D24" s="9" t="s">
        <v>17</v>
      </c>
      <c r="E24" s="68" t="s">
        <v>5</v>
      </c>
      <c r="F24" s="68"/>
      <c r="G24" s="10">
        <f>F20</f>
        <v>0</v>
      </c>
    </row>
    <row r="25" spans="1:10" ht="15">
      <c r="A25" s="8"/>
      <c r="B25" s="8"/>
      <c r="C25" s="8"/>
      <c r="D25" s="9" t="s">
        <v>18</v>
      </c>
      <c r="E25" s="68" t="s">
        <v>7</v>
      </c>
      <c r="F25" s="68"/>
      <c r="G25" s="10">
        <f>H20</f>
        <v>0</v>
      </c>
    </row>
    <row r="26" spans="1:10" ht="15">
      <c r="A26" s="8"/>
      <c r="B26" s="8"/>
      <c r="C26" s="8"/>
      <c r="D26" s="8"/>
      <c r="E26" s="8"/>
      <c r="F26" s="8"/>
      <c r="G26" s="8"/>
    </row>
    <row r="27" spans="1:10" ht="15">
      <c r="A27" s="8"/>
      <c r="B27" s="8"/>
      <c r="C27" s="8"/>
      <c r="D27" s="8"/>
      <c r="E27" s="8"/>
      <c r="F27" s="8"/>
      <c r="G27" s="8"/>
    </row>
    <row r="28" spans="1:10" ht="15">
      <c r="A28" s="8" t="s">
        <v>19</v>
      </c>
      <c r="B28" s="8"/>
      <c r="C28" s="8"/>
      <c r="D28" s="8"/>
      <c r="E28" s="8"/>
      <c r="F28" s="8"/>
      <c r="G28" s="8"/>
    </row>
  </sheetData>
  <sheetProtection selectLockedCells="1" selectUnlockedCells="1"/>
  <mergeCells count="5">
    <mergeCell ref="A1:J1"/>
    <mergeCell ref="A20:D20"/>
    <mergeCell ref="D23:G23"/>
    <mergeCell ref="E24:F24"/>
    <mergeCell ref="E25:F25"/>
  </mergeCells>
  <pageMargins left="0" right="0" top="0" bottom="0.1388888888888889" header="0" footer="0"/>
  <pageSetup paperSize="77" firstPageNumber="0" orientation="landscape" horizontalDpi="300" verticalDpi="300" r:id="rId1"/>
  <headerFooter alignWithMargins="0">
    <oddFooter>&amp;C&amp;"Arial,Normalny"&amp;10Strona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Cement</vt:lpstr>
      <vt:lpstr>Kostka brukowa, krawężniki</vt:lpstr>
      <vt:lpstr> Wełna mineralna </vt:lpstr>
      <vt:lpstr> Styropian </vt:lpstr>
      <vt:lpstr>Pozostałe materiały budowlane</vt:lpstr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dygan</dc:creator>
  <cp:lastModifiedBy>Zbigniew Suliński</cp:lastModifiedBy>
  <cp:lastPrinted>2018-03-02T12:57:05Z</cp:lastPrinted>
  <dcterms:created xsi:type="dcterms:W3CDTF">2018-03-01T07:00:46Z</dcterms:created>
  <dcterms:modified xsi:type="dcterms:W3CDTF">2018-03-02T12:57:11Z</dcterms:modified>
</cp:coreProperties>
</file>